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GOLF\FRIDAY NIGHT MO MONEY\"/>
    </mc:Choice>
  </mc:AlternateContent>
  <xr:revisionPtr revIDLastSave="0" documentId="13_ncr:1_{AE00AA42-53DE-4789-AEC4-4EEBDBB70727}" xr6:coauthVersionLast="47" xr6:coauthVersionMax="47" xr10:uidLastSave="{00000000-0000-0000-0000-000000000000}"/>
  <bookViews>
    <workbookView xWindow="-108" yWindow="-108" windowWidth="23256" windowHeight="12456" xr2:uid="{DAD8C120-C5D1-41E1-B398-19FD82B84772}"/>
  </bookViews>
  <sheets>
    <sheet name="MO MONEY CALCULATOR" sheetId="1" r:id="rId1"/>
    <sheet name="HOLE PRIZE MARKERS" sheetId="2" r:id="rId2"/>
  </sheets>
  <definedNames>
    <definedName name="_xlnm.Print_Area" localSheetId="0">'MO MONEY CALCULATOR'!$A$1:$P$39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J34" i="1"/>
  <c r="H34" i="1"/>
  <c r="F34" i="1"/>
  <c r="J33" i="1"/>
  <c r="H33" i="1"/>
  <c r="J32" i="1"/>
  <c r="H32" i="1"/>
  <c r="P32" i="1" s="1"/>
  <c r="F32" i="1"/>
  <c r="J31" i="1"/>
  <c r="H31" i="1"/>
  <c r="F31" i="1"/>
  <c r="H10" i="1"/>
  <c r="P31" i="1" l="1"/>
  <c r="P33" i="1"/>
  <c r="P34" i="1"/>
  <c r="F5" i="1"/>
  <c r="J25" i="1"/>
  <c r="H25" i="1"/>
  <c r="F2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H6" i="1"/>
  <c r="H7" i="1"/>
  <c r="H8" i="1"/>
  <c r="H9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6" i="1"/>
  <c r="H27" i="1"/>
  <c r="H28" i="1"/>
  <c r="H29" i="1"/>
  <c r="J5" i="1"/>
  <c r="H5" i="1"/>
  <c r="K36" i="1"/>
  <c r="O36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6" i="1"/>
  <c r="F27" i="1"/>
  <c r="F28" i="1"/>
  <c r="F29" i="1"/>
  <c r="F30" i="1"/>
  <c r="P25" i="1" l="1"/>
  <c r="P16" i="1"/>
  <c r="P7" i="1"/>
  <c r="P15" i="1"/>
  <c r="F36" i="1"/>
  <c r="P26" i="1"/>
  <c r="P18" i="1"/>
  <c r="P10" i="1"/>
  <c r="P27" i="1"/>
  <c r="P19" i="1"/>
  <c r="P11" i="1"/>
  <c r="P9" i="1"/>
  <c r="P8" i="1"/>
  <c r="P24" i="1"/>
  <c r="P28" i="1"/>
  <c r="P20" i="1"/>
  <c r="P12" i="1"/>
  <c r="P30" i="1"/>
  <c r="P22" i="1"/>
  <c r="P14" i="1"/>
  <c r="P6" i="1"/>
  <c r="I36" i="1"/>
  <c r="P29" i="1"/>
  <c r="P21" i="1"/>
  <c r="P13" i="1"/>
  <c r="G36" i="1"/>
  <c r="P5" i="1"/>
  <c r="P23" i="1" l="1"/>
  <c r="P17" i="1"/>
  <c r="N36" i="1"/>
  <c r="N37" i="1" s="1"/>
  <c r="F37" i="1"/>
  <c r="F38" i="1" l="1"/>
  <c r="O38" i="1"/>
  <c r="P36" i="1"/>
</calcChain>
</file>

<file path=xl/sharedStrings.xml><?xml version="1.0" encoding="utf-8"?>
<sst xmlns="http://schemas.openxmlformats.org/spreadsheetml/2006/main" count="107" uniqueCount="100">
  <si>
    <t>DATE:</t>
  </si>
  <si>
    <t>TEAM#</t>
  </si>
  <si>
    <t>TEAM 
MEMBER 1</t>
  </si>
  <si>
    <t>TEAM 
MEMBER 2</t>
  </si>
  <si>
    <t>PAIR
TEAM
$20</t>
  </si>
  <si>
    <t>SINGLE
PLAYER
$10</t>
  </si>
  <si>
    <t>ENTRY FEE</t>
  </si>
  <si>
    <t>AMOUNT
PAID</t>
  </si>
  <si>
    <t>BIRDIES
X $3</t>
  </si>
  <si>
    <t>PARS
X $2</t>
  </si>
  <si>
    <t>HOLE
PRIZES
$5 EA</t>
  </si>
  <si>
    <t>SKINS</t>
  </si>
  <si>
    <t>HOLE#</t>
  </si>
  <si>
    <t>TOTAL
WINNINGS</t>
  </si>
  <si>
    <t>TOTAL POT</t>
  </si>
  <si>
    <t>TOTAL 
BIRDIE PAY</t>
  </si>
  <si>
    <t>TOTAL 
PAR PAY</t>
  </si>
  <si>
    <t>TOTAL SKINS POT</t>
  </si>
  <si>
    <t>TOTAL
SKINS PAY</t>
  </si>
  <si>
    <t>ENTER 1/2 THE AMOUNT FOR SINGLE PLAYER</t>
  </si>
  <si>
    <t>SOLO
SKIN
ADJ</t>
  </si>
  <si>
    <t>Birds</t>
  </si>
  <si>
    <t>Pars</t>
  </si>
  <si>
    <t>NAME</t>
  </si>
  <si>
    <t>CLOSEST TO PIN</t>
  </si>
  <si>
    <t>HOLE #________</t>
  </si>
  <si>
    <t>LONGEST PUTT</t>
  </si>
  <si>
    <t>$$$  FRIDAY NIGHT - MO MONEY SCRAMBLE $$$</t>
  </si>
  <si>
    <t>SHOULD = 
$45 OR $42.5 or less with  multiple Single</t>
  </si>
  <si>
    <t># of Skins Holders</t>
  </si>
  <si>
    <t xml:space="preserve"> TOTAL
WINNINGS</t>
  </si>
  <si>
    <t>MIKE  GONZALES</t>
  </si>
  <si>
    <t>LINDA GONSALES</t>
  </si>
  <si>
    <t>LEE PLOWMAN</t>
  </si>
  <si>
    <t>MICHAH PLOWMAN</t>
  </si>
  <si>
    <t>JOE WILSON</t>
  </si>
  <si>
    <t>BRIAN</t>
  </si>
  <si>
    <t>MEG</t>
  </si>
  <si>
    <t>CHASE BOLLINGER</t>
  </si>
  <si>
    <t>JOSIE TIMMER</t>
  </si>
  <si>
    <t>DAKOTA RIMMER</t>
  </si>
  <si>
    <t>JAMES GRAYSON</t>
  </si>
  <si>
    <t>CARINA GRAYSON</t>
  </si>
  <si>
    <t>BRIANA RIMMER</t>
  </si>
  <si>
    <t>RICKY PLOWMAN</t>
  </si>
  <si>
    <t>BOB ARCHER</t>
  </si>
  <si>
    <t>SCOTT DAVENPORT</t>
  </si>
  <si>
    <t>JOSH MCNARY</t>
  </si>
  <si>
    <t>BEN CASSIDY</t>
  </si>
  <si>
    <t>ROB HINDMAN</t>
  </si>
  <si>
    <t xml:space="preserve">BECKY </t>
  </si>
  <si>
    <t>AMY</t>
  </si>
  <si>
    <t>CHAD</t>
  </si>
  <si>
    <t>NICOLE</t>
  </si>
  <si>
    <t>DAVE</t>
  </si>
  <si>
    <t>BECKY</t>
  </si>
  <si>
    <t>DRAKE</t>
  </si>
  <si>
    <t>GAVIN</t>
  </si>
  <si>
    <t>JANET</t>
  </si>
  <si>
    <t>GAYLA</t>
  </si>
  <si>
    <t>BO</t>
  </si>
  <si>
    <t>CAROL</t>
  </si>
  <si>
    <t>MIKEL BLAKE</t>
  </si>
  <si>
    <t>KYLE COMBS</t>
  </si>
  <si>
    <t>JEREMY HUFF</t>
  </si>
  <si>
    <t>ANDREA HUFF</t>
  </si>
  <si>
    <t>JEREMY MULKEY</t>
  </si>
  <si>
    <t>AMY MULKEY</t>
  </si>
  <si>
    <t>COLIN MORAN</t>
  </si>
  <si>
    <t>RICKI MORAN</t>
  </si>
  <si>
    <t>JUSTIN DRESHER</t>
  </si>
  <si>
    <t>SHEILA DRESHER</t>
  </si>
  <si>
    <t>TERESA HAVENS</t>
  </si>
  <si>
    <t>NEIL HAVENS</t>
  </si>
  <si>
    <t>MARK KLEEMAN</t>
  </si>
  <si>
    <t>AMY KLEEMAN</t>
  </si>
  <si>
    <t>WES WAGGONER</t>
  </si>
  <si>
    <t>TRACY WAGGONER</t>
  </si>
  <si>
    <t>IVAN SIMMONS</t>
  </si>
  <si>
    <t>HOLLY SIMMONS</t>
  </si>
  <si>
    <t>JOYCE NELSON</t>
  </si>
  <si>
    <t>TIM TREECE</t>
  </si>
  <si>
    <t xml:space="preserve">MARILYN </t>
  </si>
  <si>
    <t>RHONDA</t>
  </si>
  <si>
    <t>DRAKE COLE</t>
  </si>
  <si>
    <t>GAVIN SMITH</t>
  </si>
  <si>
    <t>MIKEL/KYLE</t>
  </si>
  <si>
    <t>MIKE/LINDA</t>
  </si>
  <si>
    <t>DAVE/BECKY</t>
  </si>
  <si>
    <t>IVAN/HOLLY</t>
  </si>
  <si>
    <t>MARYLIN/RHONDA</t>
  </si>
  <si>
    <t>CHAD/NICOLE</t>
  </si>
  <si>
    <t>BRIAN/MEG4</t>
  </si>
  <si>
    <t>GAYLA/JANET</t>
  </si>
  <si>
    <t>BEN/ROB</t>
  </si>
  <si>
    <t>JUSTIN/SHEILA</t>
  </si>
  <si>
    <t>KEITH/JOSH</t>
  </si>
  <si>
    <t>KEITH SCHULL</t>
  </si>
  <si>
    <t>06.06.25</t>
  </si>
  <si>
    <t>TIM/JOYCE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</si>
</sst>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Arial Black"/>
      <family val="2"/>
    </font>
    <font>
      <sz val="11"/>
      <color theme="1"/>
      <name val="Arial Black"/>
      <family val="2"/>
    </font>
    <font>
      <sz val="18"/>
      <color theme="1"/>
      <name val="Arial Black"/>
      <family val="2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36"/>
      <color theme="1"/>
      <name val="Algerian"/>
      <family val="5"/>
    </font>
    <font>
      <u val="singleAccounting"/>
      <sz val="11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8"/>
      <color theme="1"/>
      <name val="Arial Black"/>
      <family val="2"/>
    </font>
    <font>
      <sz val="11"/>
      <color theme="1"/>
      <name val="Calibri Light"/>
      <family val="2"/>
      <scheme val="major"/>
    </font>
    <font>
      <b/>
      <sz val="11"/>
      <color theme="0"/>
      <name val="Arial Black"/>
      <family val="2"/>
    </font>
    <font>
      <b/>
      <sz val="14"/>
      <name val="Arial Black"/>
      <family val="2"/>
    </font>
    <font>
      <b/>
      <sz val="12"/>
      <color theme="0"/>
      <name val="Arial Black"/>
      <family val="2"/>
    </font>
    <font>
      <b/>
      <sz val="9"/>
      <color theme="1"/>
      <name val="Arial Black"/>
      <family val="2"/>
    </font>
    <font>
      <sz val="20"/>
      <color theme="0"/>
      <name val="Arial Black"/>
      <family val="2"/>
    </font>
    <font>
      <b/>
      <sz val="14"/>
      <color theme="1"/>
      <name val="Arial Black"/>
      <family val="2"/>
    </font>
    <font>
      <sz val="14"/>
      <color theme="1"/>
      <name val="Arial Black"/>
      <family val="2"/>
    </font>
    <font>
      <sz val="14"/>
      <color rgb="FF0000CC"/>
      <name val="Arial Black"/>
      <family val="2"/>
    </font>
    <font>
      <b/>
      <sz val="14"/>
      <color rgb="FF0000CC"/>
      <name val="Arial Black"/>
      <family val="2"/>
    </font>
    <font>
      <sz val="11"/>
      <color rgb="FF0000CC"/>
      <name val="Calibri"/>
      <family val="2"/>
      <scheme val="minor"/>
    </font>
    <font>
      <b/>
      <sz val="18"/>
      <color rgb="FF0000CC"/>
      <name val="Arial Black"/>
      <family val="2"/>
    </font>
    <font>
      <sz val="18"/>
      <color rgb="FF0000CC"/>
      <name val="Arial Black"/>
      <family val="2"/>
    </font>
    <font>
      <sz val="26"/>
      <color theme="1"/>
      <name val="Arial Black"/>
      <family val="2"/>
    </font>
    <font>
      <sz val="36"/>
      <color rgb="FF0000CC"/>
      <name val="Arial Black"/>
      <family val="2"/>
    </font>
    <font>
      <sz val="14"/>
      <name val="Arial Black"/>
      <family val="2"/>
    </font>
    <font>
      <sz val="26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747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AAE571"/>
        <bgColor indexed="64"/>
      </patternFill>
    </fill>
    <fill>
      <patternFill patternType="solid">
        <fgColor rgb="FFFF7E7E"/>
        <bgColor indexed="64"/>
      </patternFill>
    </fill>
    <fill>
      <patternFill patternType="solid">
        <fgColor rgb="FF85F2A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/>
    <xf numFmtId="44" fontId="0" fillId="0" borderId="0" xfId="1" applyFont="1"/>
    <xf numFmtId="0" fontId="0" fillId="0" borderId="0" xfId="0" applyAlignment="1">
      <alignment horizontal="center"/>
    </xf>
    <xf numFmtId="0" fontId="0" fillId="0" borderId="5" xfId="0" applyBorder="1"/>
    <xf numFmtId="44" fontId="0" fillId="0" borderId="1" xfId="1" applyFont="1" applyFill="1" applyBorder="1" applyAlignment="1">
      <alignment horizontal="center" vertical="center" wrapText="1"/>
    </xf>
    <xf numFmtId="0" fontId="3" fillId="0" borderId="0" xfId="0" applyFont="1"/>
    <xf numFmtId="44" fontId="0" fillId="0" borderId="1" xfId="1" applyFont="1" applyFill="1" applyBorder="1"/>
    <xf numFmtId="44" fontId="12" fillId="0" borderId="1" xfId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44" fontId="11" fillId="2" borderId="1" xfId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13" fillId="10" borderId="9" xfId="1" applyFont="1" applyFill="1" applyBorder="1" applyAlignment="1">
      <alignment horizontal="center" vertical="center"/>
    </xf>
    <xf numFmtId="44" fontId="8" fillId="4" borderId="8" xfId="1" applyFont="1" applyFill="1" applyBorder="1" applyAlignment="1">
      <alignment vertical="center" wrapText="1"/>
    </xf>
    <xf numFmtId="44" fontId="18" fillId="4" borderId="7" xfId="1" applyFont="1" applyFill="1" applyBorder="1" applyAlignment="1">
      <alignment horizontal="center" wrapText="1"/>
    </xf>
    <xf numFmtId="44" fontId="18" fillId="4" borderId="11" xfId="1" applyFont="1" applyFill="1" applyBorder="1" applyAlignment="1">
      <alignment horizontal="center" wrapText="1"/>
    </xf>
    <xf numFmtId="44" fontId="3" fillId="6" borderId="18" xfId="1" applyFont="1" applyFill="1" applyBorder="1"/>
    <xf numFmtId="0" fontId="5" fillId="4" borderId="18" xfId="0" applyFont="1" applyFill="1" applyBorder="1" applyAlignment="1">
      <alignment horizontal="center" vertical="center"/>
    </xf>
    <xf numFmtId="44" fontId="3" fillId="4" borderId="18" xfId="1" applyFont="1" applyFill="1" applyBorder="1"/>
    <xf numFmtId="44" fontId="20" fillId="4" borderId="9" xfId="1" applyFont="1" applyFill="1" applyBorder="1" applyAlignment="1">
      <alignment vertical="center" wrapText="1"/>
    </xf>
    <xf numFmtId="0" fontId="21" fillId="2" borderId="1" xfId="0" applyFont="1" applyFill="1" applyBorder="1" applyAlignment="1">
      <alignment horizontal="center" vertical="center" textRotation="90" wrapText="1"/>
    </xf>
    <xf numFmtId="0" fontId="22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textRotation="90" wrapText="1"/>
    </xf>
    <xf numFmtId="0" fontId="8" fillId="0" borderId="12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wrapText="1"/>
    </xf>
    <xf numFmtId="0" fontId="11" fillId="2" borderId="2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8" fillId="0" borderId="14" xfId="0" applyFont="1" applyBorder="1" applyAlignment="1">
      <alignment horizontal="center" vertical="center" textRotation="90"/>
    </xf>
    <xf numFmtId="0" fontId="21" fillId="2" borderId="0" xfId="0" applyFont="1" applyFill="1" applyAlignment="1">
      <alignment horizontal="center" vertical="center"/>
    </xf>
    <xf numFmtId="44" fontId="12" fillId="3" borderId="18" xfId="1" applyFont="1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44" fontId="0" fillId="2" borderId="24" xfId="1" applyFont="1" applyFill="1" applyBorder="1"/>
    <xf numFmtId="44" fontId="0" fillId="2" borderId="25" xfId="1" applyFont="1" applyFill="1" applyBorder="1" applyAlignment="1">
      <alignment horizontal="center" vertical="center" wrapText="1"/>
    </xf>
    <xf numFmtId="0" fontId="6" fillId="2" borderId="25" xfId="1" applyNumberFormat="1" applyFont="1" applyFill="1" applyBorder="1" applyAlignment="1">
      <alignment horizontal="center" vertical="center" wrapText="1"/>
    </xf>
    <xf numFmtId="0" fontId="0" fillId="2" borderId="25" xfId="1" applyNumberFormat="1" applyFont="1" applyFill="1" applyBorder="1"/>
    <xf numFmtId="44" fontId="0" fillId="2" borderId="25" xfId="1" applyFont="1" applyFill="1" applyBorder="1"/>
    <xf numFmtId="0" fontId="22" fillId="2" borderId="23" xfId="0" applyFont="1" applyFill="1" applyBorder="1" applyAlignment="1">
      <alignment horizontal="center" vertical="center"/>
    </xf>
    <xf numFmtId="0" fontId="22" fillId="2" borderId="25" xfId="0" applyFont="1" applyFill="1" applyBorder="1" applyAlignment="1">
      <alignment horizontal="center" vertical="center"/>
    </xf>
    <xf numFmtId="44" fontId="12" fillId="2" borderId="25" xfId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44" fontId="26" fillId="3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4" fontId="26" fillId="0" borderId="1" xfId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2" borderId="5" xfId="0" applyFont="1" applyFill="1" applyBorder="1" applyAlignment="1">
      <alignment horizontal="center" vertical="center"/>
    </xf>
    <xf numFmtId="44" fontId="0" fillId="2" borderId="5" xfId="1" applyFont="1" applyFill="1" applyBorder="1" applyAlignment="1">
      <alignment vertical="center"/>
    </xf>
    <xf numFmtId="44" fontId="13" fillId="10" borderId="13" xfId="0" applyNumberFormat="1" applyFont="1" applyFill="1" applyBorder="1"/>
    <xf numFmtId="44" fontId="0" fillId="2" borderId="25" xfId="1" applyFont="1" applyFill="1" applyBorder="1" applyAlignment="1">
      <alignment vertical="center"/>
    </xf>
    <xf numFmtId="44" fontId="27" fillId="3" borderId="1" xfId="1" applyFont="1" applyFill="1" applyBorder="1" applyAlignment="1">
      <alignment vertical="center"/>
    </xf>
    <xf numFmtId="44" fontId="27" fillId="3" borderId="1" xfId="1" applyFont="1" applyFill="1" applyBorder="1" applyAlignment="1">
      <alignment horizontal="center" vertical="center" wrapText="1"/>
    </xf>
    <xf numFmtId="44" fontId="27" fillId="0" borderId="1" xfId="1" applyFont="1" applyFill="1" applyBorder="1" applyAlignment="1">
      <alignment vertical="center"/>
    </xf>
    <xf numFmtId="44" fontId="27" fillId="0" borderId="1" xfId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vertical="center"/>
    </xf>
    <xf numFmtId="0" fontId="27" fillId="3" borderId="1" xfId="0" applyFont="1" applyFill="1" applyBorder="1" applyAlignment="1">
      <alignment vertical="center"/>
    </xf>
    <xf numFmtId="44" fontId="28" fillId="3" borderId="1" xfId="1" applyFont="1" applyFill="1" applyBorder="1" applyAlignment="1">
      <alignment vertical="center"/>
    </xf>
    <xf numFmtId="44" fontId="28" fillId="3" borderId="1" xfId="1" applyFont="1" applyFill="1" applyBorder="1" applyAlignment="1">
      <alignment horizontal="center" vertical="center" wrapText="1"/>
    </xf>
    <xf numFmtId="44" fontId="28" fillId="0" borderId="1" xfId="1" applyFont="1" applyFill="1" applyBorder="1" applyAlignment="1">
      <alignment vertical="center"/>
    </xf>
    <xf numFmtId="44" fontId="28" fillId="0" borderId="1" xfId="1" applyFont="1" applyFill="1" applyBorder="1" applyAlignment="1">
      <alignment horizontal="center" vertical="center" wrapText="1"/>
    </xf>
    <xf numFmtId="44" fontId="28" fillId="0" borderId="1" xfId="1" applyFont="1" applyFill="1" applyBorder="1"/>
    <xf numFmtId="44" fontId="28" fillId="3" borderId="1" xfId="1" applyFont="1" applyFill="1" applyBorder="1"/>
    <xf numFmtId="0" fontId="28" fillId="3" borderId="1" xfId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 applyAlignment="1">
      <alignment horizontal="center" vertical="center" wrapText="1"/>
    </xf>
    <xf numFmtId="0" fontId="28" fillId="0" borderId="1" xfId="1" applyNumberFormat="1" applyFont="1" applyFill="1" applyBorder="1"/>
    <xf numFmtId="0" fontId="28" fillId="3" borderId="1" xfId="1" applyNumberFormat="1" applyFont="1" applyFill="1" applyBorder="1"/>
    <xf numFmtId="0" fontId="29" fillId="3" borderId="1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0" borderId="0" xfId="0" applyFont="1"/>
    <xf numFmtId="0" fontId="31" fillId="0" borderId="1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2" fillId="0" borderId="0" xfId="0" applyFont="1"/>
    <xf numFmtId="0" fontId="26" fillId="3" borderId="1" xfId="0" applyFont="1" applyFill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/>
    </xf>
    <xf numFmtId="0" fontId="27" fillId="3" borderId="1" xfId="0" applyFont="1" applyFill="1" applyBorder="1" applyAlignment="1">
      <alignment horizontal="left" vertical="center"/>
    </xf>
    <xf numFmtId="0" fontId="19" fillId="10" borderId="7" xfId="0" applyFont="1" applyFill="1" applyBorder="1" applyAlignment="1">
      <alignment horizontal="right" vertical="center"/>
    </xf>
    <xf numFmtId="0" fontId="19" fillId="10" borderId="8" xfId="0" applyFont="1" applyFill="1" applyBorder="1" applyAlignment="1">
      <alignment horizontal="right" vertical="center"/>
    </xf>
    <xf numFmtId="0" fontId="19" fillId="10" borderId="9" xfId="0" applyFont="1" applyFill="1" applyBorder="1" applyAlignment="1">
      <alignment horizontal="right" vertical="center"/>
    </xf>
    <xf numFmtId="0" fontId="8" fillId="8" borderId="2" xfId="0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/>
    </xf>
    <xf numFmtId="44" fontId="16" fillId="10" borderId="11" xfId="1" applyFont="1" applyFill="1" applyBorder="1" applyAlignment="1">
      <alignment horizontal="right"/>
    </xf>
    <xf numFmtId="44" fontId="16" fillId="10" borderId="0" xfId="1" applyFont="1" applyFill="1" applyBorder="1" applyAlignment="1">
      <alignment horizontal="right"/>
    </xf>
    <xf numFmtId="0" fontId="3" fillId="6" borderId="20" xfId="0" applyFont="1" applyFill="1" applyBorder="1" applyAlignment="1">
      <alignment horizontal="right"/>
    </xf>
    <xf numFmtId="0" fontId="3" fillId="6" borderId="21" xfId="0" applyFont="1" applyFill="1" applyBorder="1" applyAlignment="1">
      <alignment horizontal="right"/>
    </xf>
    <xf numFmtId="0" fontId="3" fillId="6" borderId="22" xfId="0" applyFont="1" applyFill="1" applyBorder="1" applyAlignment="1">
      <alignment horizontal="right"/>
    </xf>
    <xf numFmtId="0" fontId="14" fillId="5" borderId="8" xfId="0" applyFont="1" applyFill="1" applyBorder="1" applyAlignment="1">
      <alignment horizontal="center" vertical="center"/>
    </xf>
    <xf numFmtId="0" fontId="14" fillId="5" borderId="9" xfId="0" applyFont="1" applyFill="1" applyBorder="1" applyAlignment="1">
      <alignment horizontal="center" vertical="center"/>
    </xf>
    <xf numFmtId="0" fontId="34" fillId="0" borderId="1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44" fontId="3" fillId="7" borderId="18" xfId="1" applyFont="1" applyFill="1" applyBorder="1" applyAlignment="1">
      <alignment horizontal="center"/>
    </xf>
    <xf numFmtId="44" fontId="3" fillId="8" borderId="18" xfId="1" applyFont="1" applyFill="1" applyBorder="1" applyAlignment="1">
      <alignment horizontal="center"/>
    </xf>
    <xf numFmtId="44" fontId="3" fillId="9" borderId="20" xfId="1" applyFont="1" applyFill="1" applyBorder="1" applyAlignment="1">
      <alignment horizontal="center"/>
    </xf>
    <xf numFmtId="44" fontId="3" fillId="9" borderId="22" xfId="1" applyFont="1" applyFill="1" applyBorder="1" applyAlignment="1">
      <alignment horizontal="center"/>
    </xf>
    <xf numFmtId="44" fontId="8" fillId="4" borderId="0" xfId="1" applyFont="1" applyFill="1" applyBorder="1" applyAlignment="1">
      <alignment horizontal="center" vertical="center" wrapText="1"/>
    </xf>
    <xf numFmtId="44" fontId="8" fillId="4" borderId="13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11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4" borderId="1" xfId="0" applyFont="1" applyFill="1" applyBorder="1" applyAlignment="1">
      <alignment horizontal="center" vertical="center"/>
    </xf>
    <xf numFmtId="44" fontId="28" fillId="15" borderId="1" xfId="1" applyFont="1" applyFill="1" applyBorder="1" applyAlignment="1">
      <alignment horizontal="center" vertical="center" wrapText="1"/>
    </xf>
    <xf numFmtId="0" fontId="9" fillId="15" borderId="1" xfId="0" applyFont="1" applyFill="1" applyBorder="1" applyAlignment="1">
      <alignment horizontal="center" vertical="center"/>
    </xf>
    <xf numFmtId="0" fontId="35" fillId="3" borderId="1" xfId="0" applyFont="1" applyFill="1" applyBorder="1" applyAlignment="1">
      <alignment vertical="center"/>
    </xf>
    <xf numFmtId="0" fontId="27" fillId="3" borderId="1" xfId="0" quotePrefix="1" applyFont="1" applyFill="1" applyBorder="1" applyAlignment="1">
      <alignment vertical="center"/>
    </xf>
    <xf numFmtId="44" fontId="28" fillId="15" borderId="1" xfId="1" applyFont="1" applyFill="1" applyBorder="1" applyAlignment="1">
      <alignment vertical="center"/>
    </xf>
    <xf numFmtId="44" fontId="28" fillId="16" borderId="1" xfId="1" applyFont="1" applyFill="1" applyBorder="1" applyAlignment="1">
      <alignment horizontal="center" vertical="center" wrapText="1"/>
    </xf>
    <xf numFmtId="0" fontId="36" fillId="0" borderId="0" xfId="0" applyFont="1"/>
    <xf numFmtId="0" fontId="10" fillId="0" borderId="0" xfId="0" applyFont="1"/>
    <xf numFmtId="0" fontId="32" fillId="3" borderId="0" xfId="0" applyFont="1" applyFill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CCFF"/>
      <color rgb="FFCCFFCC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8523C-4A3B-4C05-B731-91D347652E75}">
  <sheetPr>
    <pageSetUpPr fitToPage="1"/>
  </sheetPr>
  <dimension ref="A1:Y39"/>
  <sheetViews>
    <sheetView tabSelected="1" zoomScale="50" zoomScaleNormal="50" workbookViewId="0">
      <selection activeCell="B39" sqref="B39"/>
    </sheetView>
  </sheetViews>
  <sheetFormatPr defaultRowHeight="14.4" x14ac:dyDescent="0.3"/>
  <cols>
    <col min="1" max="1" width="6.88671875" style="1" customWidth="1"/>
    <col min="2" max="2" width="32.77734375" style="1" customWidth="1"/>
    <col min="3" max="3" width="36.44140625" style="53" customWidth="1"/>
    <col min="4" max="4" width="15.77734375" style="53" customWidth="1"/>
    <col min="5" max="5" width="15.77734375" customWidth="1"/>
    <col min="6" max="6" width="14.33203125" customWidth="1"/>
    <col min="7" max="7" width="3.77734375" style="3" customWidth="1"/>
    <col min="8" max="8" width="12" customWidth="1"/>
    <col min="9" max="9" width="3.77734375" customWidth="1"/>
    <col min="10" max="10" width="14.21875" style="53" customWidth="1"/>
    <col min="11" max="11" width="19.88671875" customWidth="1"/>
    <col min="12" max="12" width="16" customWidth="1"/>
    <col min="13" max="13" width="18.6640625" customWidth="1"/>
    <col min="14" max="14" width="16.109375" style="4" customWidth="1"/>
    <col min="15" max="15" width="8.77734375" style="4" customWidth="1"/>
    <col min="16" max="16" width="15.5546875" style="1" customWidth="1"/>
    <col min="17" max="17" width="2.44140625" customWidth="1"/>
    <col min="19" max="19" width="35.109375" customWidth="1"/>
  </cols>
  <sheetData>
    <row r="1" spans="1:25" ht="47.4" customHeight="1" thickBot="1" x14ac:dyDescent="0.35">
      <c r="A1" s="94" t="s">
        <v>27</v>
      </c>
      <c r="B1" s="94"/>
      <c r="C1" s="94"/>
      <c r="D1" s="94"/>
      <c r="E1" s="94"/>
      <c r="F1" s="95"/>
      <c r="G1" s="94"/>
      <c r="H1" s="94"/>
      <c r="I1" s="94"/>
      <c r="J1" s="94"/>
      <c r="K1" s="94"/>
      <c r="L1" s="94"/>
      <c r="M1" s="94"/>
      <c r="N1" s="94"/>
      <c r="O1" s="94"/>
      <c r="P1" s="94"/>
    </row>
    <row r="2" spans="1:25" ht="56.4" customHeight="1" thickBot="1" x14ac:dyDescent="0.5">
      <c r="A2" s="33" t="s">
        <v>0</v>
      </c>
      <c r="B2" s="104" t="s">
        <v>98</v>
      </c>
      <c r="C2" s="105"/>
      <c r="D2" s="96" t="s">
        <v>6</v>
      </c>
      <c r="E2" s="96"/>
      <c r="F2" s="31"/>
      <c r="G2" s="102" t="s">
        <v>19</v>
      </c>
      <c r="H2" s="102"/>
      <c r="I2" s="102"/>
      <c r="J2" s="102"/>
      <c r="K2" s="102"/>
      <c r="L2" s="102"/>
      <c r="M2" s="102"/>
      <c r="N2" s="102"/>
      <c r="O2" s="103"/>
      <c r="P2" s="106" t="s">
        <v>30</v>
      </c>
      <c r="R2" s="91" t="s">
        <v>11</v>
      </c>
      <c r="S2" s="91"/>
    </row>
    <row r="3" spans="1:25" s="8" customFormat="1" ht="56.4" customHeight="1" thickBot="1" x14ac:dyDescent="0.35">
      <c r="A3" s="36" t="s">
        <v>1</v>
      </c>
      <c r="B3" s="34" t="s">
        <v>2</v>
      </c>
      <c r="C3" s="32" t="s">
        <v>3</v>
      </c>
      <c r="D3" s="12" t="s">
        <v>5</v>
      </c>
      <c r="E3" s="28" t="s">
        <v>4</v>
      </c>
      <c r="F3" s="30" t="s">
        <v>7</v>
      </c>
      <c r="G3" s="29" t="s">
        <v>21</v>
      </c>
      <c r="H3" s="27" t="s">
        <v>8</v>
      </c>
      <c r="I3" s="25" t="s">
        <v>22</v>
      </c>
      <c r="J3" s="26" t="s">
        <v>9</v>
      </c>
      <c r="K3" s="23" t="s">
        <v>12</v>
      </c>
      <c r="L3" s="12" t="s">
        <v>10</v>
      </c>
      <c r="M3" s="23" t="s">
        <v>12</v>
      </c>
      <c r="N3" s="13" t="s">
        <v>11</v>
      </c>
      <c r="O3" s="13" t="s">
        <v>20</v>
      </c>
      <c r="P3" s="107"/>
      <c r="R3" s="37" t="s">
        <v>12</v>
      </c>
      <c r="S3" s="37" t="s">
        <v>23</v>
      </c>
    </row>
    <row r="4" spans="1:25" ht="1.8" customHeight="1" x14ac:dyDescent="0.3">
      <c r="A4" s="35"/>
      <c r="B4" s="2"/>
      <c r="C4" s="2"/>
      <c r="D4" s="11"/>
      <c r="G4" s="3">
        <v>4</v>
      </c>
      <c r="H4" s="2"/>
      <c r="I4" s="2"/>
      <c r="J4" s="2"/>
      <c r="K4" s="24"/>
      <c r="L4" s="9"/>
      <c r="M4" s="14"/>
      <c r="N4" s="7"/>
      <c r="O4" s="7"/>
      <c r="P4" s="10"/>
    </row>
    <row r="5" spans="1:25" ht="30" customHeight="1" x14ac:dyDescent="0.65">
      <c r="A5" s="48">
        <v>1</v>
      </c>
      <c r="B5" s="80" t="s">
        <v>31</v>
      </c>
      <c r="C5" s="80" t="s">
        <v>32</v>
      </c>
      <c r="D5" s="64"/>
      <c r="E5" s="65">
        <v>20</v>
      </c>
      <c r="F5" s="59">
        <f t="shared" ref="F5:F30" si="0">D5+E5</f>
        <v>20</v>
      </c>
      <c r="G5" s="70">
        <v>1</v>
      </c>
      <c r="H5" s="59">
        <f>G5*3</f>
        <v>3</v>
      </c>
      <c r="I5" s="70">
        <v>7</v>
      </c>
      <c r="J5" s="58">
        <f t="shared" ref="J5:J19" si="1">I5*2</f>
        <v>14</v>
      </c>
      <c r="K5" s="74">
        <v>17</v>
      </c>
      <c r="L5" s="69">
        <v>10</v>
      </c>
      <c r="M5" s="74"/>
      <c r="N5" s="69"/>
      <c r="O5" s="69"/>
      <c r="P5" s="49">
        <f>H5+J5+L5+N5+O5</f>
        <v>27</v>
      </c>
      <c r="R5" s="130">
        <v>9</v>
      </c>
      <c r="S5" s="130" t="s">
        <v>88</v>
      </c>
      <c r="U5" s="128"/>
      <c r="V5" s="128"/>
      <c r="W5" s="128"/>
      <c r="X5" s="128"/>
      <c r="Y5" s="128"/>
    </row>
    <row r="6" spans="1:25" ht="30" customHeight="1" x14ac:dyDescent="0.65">
      <c r="A6" s="50">
        <v>2</v>
      </c>
      <c r="B6" s="81" t="s">
        <v>84</v>
      </c>
      <c r="C6" s="81" t="s">
        <v>85</v>
      </c>
      <c r="D6" s="66"/>
      <c r="E6" s="127">
        <v>20</v>
      </c>
      <c r="F6" s="61">
        <f t="shared" si="0"/>
        <v>20</v>
      </c>
      <c r="G6" s="71"/>
      <c r="H6" s="61">
        <f t="shared" ref="H6:H30" si="2">G6*3</f>
        <v>0</v>
      </c>
      <c r="I6" s="71">
        <v>9</v>
      </c>
      <c r="J6" s="60">
        <f t="shared" si="1"/>
        <v>18</v>
      </c>
      <c r="K6" s="78"/>
      <c r="L6" s="68"/>
      <c r="M6" s="75"/>
      <c r="N6" s="68"/>
      <c r="O6" s="68"/>
      <c r="P6" s="51">
        <f t="shared" ref="P6:P29" si="3">H6+J6+L6+N6+O6</f>
        <v>18</v>
      </c>
      <c r="R6" s="130">
        <v>11</v>
      </c>
      <c r="S6" s="130" t="s">
        <v>93</v>
      </c>
      <c r="U6" s="128"/>
      <c r="V6" s="128"/>
      <c r="W6" s="128"/>
      <c r="X6" s="128"/>
      <c r="Y6" s="128"/>
    </row>
    <row r="7" spans="1:25" ht="30" customHeight="1" x14ac:dyDescent="0.65">
      <c r="A7" s="121">
        <v>3</v>
      </c>
      <c r="B7" s="80" t="s">
        <v>33</v>
      </c>
      <c r="C7" s="80" t="s">
        <v>34</v>
      </c>
      <c r="D7" s="64"/>
      <c r="E7" s="65">
        <v>20</v>
      </c>
      <c r="F7" s="59">
        <f t="shared" si="0"/>
        <v>20</v>
      </c>
      <c r="G7" s="70"/>
      <c r="H7" s="59">
        <f t="shared" si="2"/>
        <v>0</v>
      </c>
      <c r="I7" s="70">
        <v>6</v>
      </c>
      <c r="J7" s="58">
        <f t="shared" si="1"/>
        <v>12</v>
      </c>
      <c r="K7" s="74"/>
      <c r="L7" s="69"/>
      <c r="M7" s="74"/>
      <c r="N7" s="69"/>
      <c r="O7" s="69"/>
      <c r="P7" s="49">
        <f t="shared" si="3"/>
        <v>12</v>
      </c>
      <c r="R7" s="79">
        <v>13</v>
      </c>
      <c r="S7" s="79" t="s">
        <v>91</v>
      </c>
      <c r="U7" s="128"/>
      <c r="V7" s="128"/>
      <c r="W7" s="128"/>
      <c r="X7" s="128"/>
      <c r="Y7" s="128"/>
    </row>
    <row r="8" spans="1:25" ht="30" customHeight="1" x14ac:dyDescent="0.65">
      <c r="A8" s="121">
        <v>4</v>
      </c>
      <c r="B8" s="81" t="s">
        <v>35</v>
      </c>
      <c r="C8" s="81" t="s">
        <v>45</v>
      </c>
      <c r="D8" s="66">
        <v>10</v>
      </c>
      <c r="E8" s="67">
        <v>10</v>
      </c>
      <c r="F8" s="61">
        <f t="shared" si="0"/>
        <v>20</v>
      </c>
      <c r="G8" s="71"/>
      <c r="H8" s="61">
        <f t="shared" si="2"/>
        <v>0</v>
      </c>
      <c r="I8" s="71">
        <v>7</v>
      </c>
      <c r="J8" s="60">
        <f t="shared" si="1"/>
        <v>14</v>
      </c>
      <c r="K8" s="75">
        <v>11</v>
      </c>
      <c r="L8" s="68">
        <v>10</v>
      </c>
      <c r="M8" s="75"/>
      <c r="N8" s="68"/>
      <c r="O8" s="68"/>
      <c r="P8" s="51">
        <f t="shared" si="3"/>
        <v>24</v>
      </c>
      <c r="R8" s="79">
        <v>13</v>
      </c>
      <c r="S8" s="79" t="s">
        <v>99</v>
      </c>
      <c r="U8" s="128"/>
      <c r="V8" s="128"/>
      <c r="W8" s="128"/>
      <c r="X8" s="128"/>
      <c r="Y8" s="128"/>
    </row>
    <row r="9" spans="1:25" ht="30" customHeight="1" x14ac:dyDescent="0.65">
      <c r="A9" s="118">
        <v>5</v>
      </c>
      <c r="B9" s="80" t="s">
        <v>36</v>
      </c>
      <c r="C9" s="80" t="s">
        <v>37</v>
      </c>
      <c r="D9" s="64"/>
      <c r="E9" s="65">
        <v>20</v>
      </c>
      <c r="F9" s="59">
        <f t="shared" si="0"/>
        <v>20</v>
      </c>
      <c r="G9" s="70">
        <v>1</v>
      </c>
      <c r="H9" s="59">
        <f t="shared" si="2"/>
        <v>3</v>
      </c>
      <c r="I9" s="70">
        <v>5</v>
      </c>
      <c r="J9" s="58">
        <f t="shared" si="1"/>
        <v>10</v>
      </c>
      <c r="K9" s="74"/>
      <c r="L9" s="69"/>
      <c r="M9" s="74"/>
      <c r="N9" s="69"/>
      <c r="O9" s="69"/>
      <c r="P9" s="49">
        <f t="shared" si="3"/>
        <v>13</v>
      </c>
      <c r="R9" s="130">
        <v>14</v>
      </c>
      <c r="S9" s="130" t="s">
        <v>91</v>
      </c>
      <c r="U9" s="128"/>
      <c r="V9" s="128"/>
      <c r="W9" s="128"/>
      <c r="X9" s="128"/>
      <c r="Y9" s="128"/>
    </row>
    <row r="10" spans="1:25" ht="30" customHeight="1" x14ac:dyDescent="0.65">
      <c r="A10" s="118">
        <v>6</v>
      </c>
      <c r="B10" s="62" t="s">
        <v>50</v>
      </c>
      <c r="C10" s="62" t="s">
        <v>51</v>
      </c>
      <c r="D10" s="66">
        <v>10</v>
      </c>
      <c r="E10" s="122">
        <v>10</v>
      </c>
      <c r="F10" s="61">
        <f t="shared" si="0"/>
        <v>20</v>
      </c>
      <c r="G10" s="71"/>
      <c r="H10" s="61">
        <f t="shared" si="2"/>
        <v>0</v>
      </c>
      <c r="I10" s="71">
        <v>1</v>
      </c>
      <c r="J10" s="60">
        <f t="shared" si="1"/>
        <v>2</v>
      </c>
      <c r="K10" s="75"/>
      <c r="L10" s="68"/>
      <c r="M10" s="75"/>
      <c r="N10" s="68"/>
      <c r="O10" s="68"/>
      <c r="P10" s="51">
        <f t="shared" si="3"/>
        <v>2</v>
      </c>
      <c r="R10" s="129">
        <v>15</v>
      </c>
      <c r="S10" s="129" t="s">
        <v>86</v>
      </c>
      <c r="U10" s="128"/>
      <c r="V10" s="128"/>
      <c r="W10" s="128"/>
      <c r="X10" s="128"/>
      <c r="Y10" s="128"/>
    </row>
    <row r="11" spans="1:25" ht="30" customHeight="1" x14ac:dyDescent="0.65">
      <c r="A11" s="119">
        <v>7</v>
      </c>
      <c r="B11" s="80" t="s">
        <v>38</v>
      </c>
      <c r="C11" s="80" t="s">
        <v>39</v>
      </c>
      <c r="D11" s="64"/>
      <c r="E11" s="65">
        <v>20</v>
      </c>
      <c r="F11" s="59">
        <f t="shared" si="0"/>
        <v>20</v>
      </c>
      <c r="G11" s="70"/>
      <c r="H11" s="59">
        <f t="shared" si="2"/>
        <v>0</v>
      </c>
      <c r="I11" s="70">
        <v>5</v>
      </c>
      <c r="J11" s="58">
        <f t="shared" si="1"/>
        <v>10</v>
      </c>
      <c r="K11" s="74"/>
      <c r="L11" s="69"/>
      <c r="M11" s="74"/>
      <c r="N11" s="69"/>
      <c r="O11" s="69"/>
      <c r="P11" s="49">
        <f t="shared" si="3"/>
        <v>10</v>
      </c>
      <c r="R11" s="79">
        <v>15</v>
      </c>
      <c r="S11" s="79" t="s">
        <v>90</v>
      </c>
      <c r="U11" s="128"/>
      <c r="V11" s="128"/>
      <c r="W11" s="128"/>
      <c r="X11" s="128"/>
      <c r="Y11" s="128"/>
    </row>
    <row r="12" spans="1:25" ht="30" hidden="1" customHeight="1" x14ac:dyDescent="0.65">
      <c r="A12" s="119">
        <v>8</v>
      </c>
      <c r="B12" s="81"/>
      <c r="C12" s="81"/>
      <c r="D12" s="66"/>
      <c r="E12" s="67"/>
      <c r="F12" s="61">
        <f t="shared" si="0"/>
        <v>0</v>
      </c>
      <c r="G12" s="71"/>
      <c r="H12" s="61">
        <f t="shared" si="2"/>
        <v>0</v>
      </c>
      <c r="I12" s="71"/>
      <c r="J12" s="60">
        <f t="shared" si="1"/>
        <v>0</v>
      </c>
      <c r="K12" s="78"/>
      <c r="L12" s="68"/>
      <c r="M12" s="75"/>
      <c r="N12" s="68"/>
      <c r="O12" s="68"/>
      <c r="P12" s="51">
        <f>H12+J12+L12+N12+O12</f>
        <v>0</v>
      </c>
      <c r="R12" s="79"/>
      <c r="S12" s="79"/>
      <c r="U12" s="128"/>
      <c r="V12" s="128"/>
      <c r="W12" s="128"/>
      <c r="X12" s="128"/>
      <c r="Y12" s="128"/>
    </row>
    <row r="13" spans="1:25" ht="30" hidden="1" customHeight="1" x14ac:dyDescent="0.65">
      <c r="A13" s="119">
        <v>9</v>
      </c>
      <c r="B13" s="80"/>
      <c r="C13" s="80"/>
      <c r="D13" s="64"/>
      <c r="E13" s="65"/>
      <c r="F13" s="59">
        <f t="shared" si="0"/>
        <v>0</v>
      </c>
      <c r="G13" s="70"/>
      <c r="H13" s="59">
        <f t="shared" si="2"/>
        <v>0</v>
      </c>
      <c r="I13" s="70"/>
      <c r="J13" s="58">
        <f t="shared" si="1"/>
        <v>0</v>
      </c>
      <c r="K13" s="74"/>
      <c r="L13" s="69"/>
      <c r="M13" s="74"/>
      <c r="N13" s="69"/>
      <c r="O13" s="69"/>
      <c r="P13" s="49">
        <f t="shared" si="3"/>
        <v>0</v>
      </c>
      <c r="R13" s="79"/>
      <c r="S13" s="79"/>
      <c r="U13" s="128"/>
      <c r="V13" s="128"/>
      <c r="W13" s="128"/>
      <c r="X13" s="128"/>
      <c r="Y13" s="128"/>
    </row>
    <row r="14" spans="1:25" ht="30" customHeight="1" x14ac:dyDescent="0.65">
      <c r="A14" s="119">
        <v>10</v>
      </c>
      <c r="B14" s="81" t="s">
        <v>40</v>
      </c>
      <c r="C14" s="81" t="s">
        <v>43</v>
      </c>
      <c r="D14" s="66"/>
      <c r="E14" s="67">
        <v>20</v>
      </c>
      <c r="F14" s="61">
        <f t="shared" si="0"/>
        <v>20</v>
      </c>
      <c r="G14" s="71"/>
      <c r="H14" s="61">
        <f t="shared" si="2"/>
        <v>0</v>
      </c>
      <c r="I14" s="72">
        <v>3</v>
      </c>
      <c r="J14" s="60">
        <f t="shared" si="1"/>
        <v>6</v>
      </c>
      <c r="K14" s="75">
        <v>16</v>
      </c>
      <c r="L14" s="68">
        <v>10</v>
      </c>
      <c r="M14" s="75"/>
      <c r="N14" s="68"/>
      <c r="O14" s="68"/>
      <c r="P14" s="51">
        <f t="shared" si="3"/>
        <v>16</v>
      </c>
      <c r="R14" s="79">
        <v>15</v>
      </c>
      <c r="S14" s="79" t="s">
        <v>94</v>
      </c>
      <c r="U14" s="128"/>
      <c r="V14" s="128"/>
      <c r="W14" s="128"/>
      <c r="X14" s="128"/>
      <c r="Y14" s="128"/>
    </row>
    <row r="15" spans="1:25" ht="30" customHeight="1" x14ac:dyDescent="0.65">
      <c r="A15" s="120">
        <v>11</v>
      </c>
      <c r="B15" s="80" t="s">
        <v>76</v>
      </c>
      <c r="C15" s="80" t="s">
        <v>77</v>
      </c>
      <c r="D15" s="64"/>
      <c r="E15" s="65">
        <v>20</v>
      </c>
      <c r="F15" s="59">
        <f t="shared" si="0"/>
        <v>20</v>
      </c>
      <c r="G15" s="70"/>
      <c r="H15" s="59">
        <f t="shared" si="2"/>
        <v>0</v>
      </c>
      <c r="I15" s="73">
        <v>3</v>
      </c>
      <c r="J15" s="58">
        <f t="shared" si="1"/>
        <v>6</v>
      </c>
      <c r="K15" s="74"/>
      <c r="L15" s="69"/>
      <c r="M15" s="74"/>
      <c r="N15" s="69"/>
      <c r="O15" s="69"/>
      <c r="P15" s="49">
        <f t="shared" si="3"/>
        <v>6</v>
      </c>
      <c r="R15" s="79">
        <v>16</v>
      </c>
      <c r="S15" s="79" t="s">
        <v>89</v>
      </c>
    </row>
    <row r="16" spans="1:25" ht="30" customHeight="1" x14ac:dyDescent="0.65">
      <c r="A16" s="123">
        <v>12</v>
      </c>
      <c r="B16" s="81" t="s">
        <v>41</v>
      </c>
      <c r="C16" s="81" t="s">
        <v>42</v>
      </c>
      <c r="D16" s="66"/>
      <c r="E16" s="67">
        <v>20</v>
      </c>
      <c r="F16" s="61">
        <f t="shared" si="0"/>
        <v>20</v>
      </c>
      <c r="G16" s="71"/>
      <c r="H16" s="61">
        <f t="shared" si="2"/>
        <v>0</v>
      </c>
      <c r="I16" s="72">
        <v>7</v>
      </c>
      <c r="J16" s="60">
        <f t="shared" si="1"/>
        <v>14</v>
      </c>
      <c r="K16" s="75"/>
      <c r="L16" s="68"/>
      <c r="M16" s="75"/>
      <c r="N16" s="68"/>
      <c r="O16" s="68"/>
      <c r="P16" s="51">
        <f t="shared" si="3"/>
        <v>14</v>
      </c>
      <c r="R16" s="79">
        <v>16</v>
      </c>
      <c r="S16" s="79" t="s">
        <v>92</v>
      </c>
    </row>
    <row r="17" spans="1:19" ht="30" customHeight="1" x14ac:dyDescent="0.65">
      <c r="A17" s="123">
        <v>13</v>
      </c>
      <c r="B17" s="80" t="s">
        <v>44</v>
      </c>
      <c r="C17" s="80" t="s">
        <v>46</v>
      </c>
      <c r="D17" s="64">
        <v>10</v>
      </c>
      <c r="E17" s="65">
        <v>10</v>
      </c>
      <c r="F17" s="59">
        <f t="shared" si="0"/>
        <v>20</v>
      </c>
      <c r="G17" s="70"/>
      <c r="H17" s="59">
        <f t="shared" si="2"/>
        <v>0</v>
      </c>
      <c r="I17" s="73">
        <v>4</v>
      </c>
      <c r="J17" s="58">
        <f t="shared" si="1"/>
        <v>8</v>
      </c>
      <c r="K17" s="74"/>
      <c r="L17" s="69"/>
      <c r="M17" s="74"/>
      <c r="N17" s="69"/>
      <c r="O17" s="69"/>
      <c r="P17" s="49">
        <f t="shared" si="3"/>
        <v>8</v>
      </c>
      <c r="R17" s="79">
        <v>16</v>
      </c>
      <c r="S17" s="79" t="s">
        <v>95</v>
      </c>
    </row>
    <row r="18" spans="1:19" ht="30" customHeight="1" x14ac:dyDescent="0.65">
      <c r="A18" s="119">
        <v>14</v>
      </c>
      <c r="B18" s="81" t="s">
        <v>97</v>
      </c>
      <c r="C18" s="81" t="s">
        <v>47</v>
      </c>
      <c r="D18" s="66"/>
      <c r="E18" s="67">
        <v>20</v>
      </c>
      <c r="F18" s="61">
        <f t="shared" si="0"/>
        <v>20</v>
      </c>
      <c r="G18" s="71">
        <v>1</v>
      </c>
      <c r="H18" s="61">
        <f t="shared" si="2"/>
        <v>3</v>
      </c>
      <c r="I18" s="72">
        <v>5</v>
      </c>
      <c r="J18" s="60">
        <f t="shared" si="1"/>
        <v>10</v>
      </c>
      <c r="K18" s="78">
        <v>9</v>
      </c>
      <c r="L18" s="68">
        <v>10</v>
      </c>
      <c r="M18" s="75"/>
      <c r="N18" s="68"/>
      <c r="O18" s="68"/>
      <c r="P18" s="51">
        <f t="shared" si="3"/>
        <v>23</v>
      </c>
      <c r="R18" s="79">
        <v>16</v>
      </c>
      <c r="S18" s="79" t="s">
        <v>96</v>
      </c>
    </row>
    <row r="19" spans="1:19" ht="30" customHeight="1" x14ac:dyDescent="0.65">
      <c r="A19" s="119">
        <v>15</v>
      </c>
      <c r="B19" s="80" t="s">
        <v>48</v>
      </c>
      <c r="C19" s="80" t="s">
        <v>49</v>
      </c>
      <c r="D19" s="64">
        <v>10</v>
      </c>
      <c r="E19" s="65">
        <v>10</v>
      </c>
      <c r="F19" s="59">
        <f t="shared" si="0"/>
        <v>20</v>
      </c>
      <c r="G19" s="70">
        <v>2</v>
      </c>
      <c r="H19" s="59">
        <f t="shared" si="2"/>
        <v>6</v>
      </c>
      <c r="I19" s="73">
        <v>7</v>
      </c>
      <c r="J19" s="58">
        <f t="shared" si="1"/>
        <v>14</v>
      </c>
      <c r="K19" s="74">
        <v>12</v>
      </c>
      <c r="L19" s="69">
        <v>10</v>
      </c>
      <c r="M19" s="74"/>
      <c r="N19" s="69"/>
      <c r="O19" s="69"/>
      <c r="P19" s="49">
        <f t="shared" si="3"/>
        <v>30</v>
      </c>
      <c r="R19" s="129">
        <v>17</v>
      </c>
      <c r="S19" s="129" t="s">
        <v>87</v>
      </c>
    </row>
    <row r="20" spans="1:19" ht="30" customHeight="1" x14ac:dyDescent="0.65">
      <c r="A20" s="50">
        <v>16</v>
      </c>
      <c r="B20" s="62" t="s">
        <v>78</v>
      </c>
      <c r="C20" s="62" t="s">
        <v>79</v>
      </c>
      <c r="D20" s="66"/>
      <c r="E20" s="66">
        <v>20</v>
      </c>
      <c r="F20" s="61">
        <f t="shared" si="0"/>
        <v>20</v>
      </c>
      <c r="G20" s="71">
        <v>2</v>
      </c>
      <c r="H20" s="61">
        <f t="shared" si="2"/>
        <v>6</v>
      </c>
      <c r="I20" s="72">
        <v>4</v>
      </c>
      <c r="J20" s="60">
        <f t="shared" ref="J20:J30" si="4">I20*2</f>
        <v>8</v>
      </c>
      <c r="K20" s="75">
        <v>14</v>
      </c>
      <c r="L20" s="68">
        <v>10</v>
      </c>
      <c r="M20" s="75"/>
      <c r="N20" s="68"/>
      <c r="O20" s="68"/>
      <c r="P20" s="51">
        <f t="shared" si="3"/>
        <v>24</v>
      </c>
      <c r="R20" s="79">
        <v>17</v>
      </c>
      <c r="S20" s="79" t="s">
        <v>89</v>
      </c>
    </row>
    <row r="21" spans="1:19" ht="30" customHeight="1" x14ac:dyDescent="0.65">
      <c r="A21" s="123">
        <v>17</v>
      </c>
      <c r="B21" s="63" t="s">
        <v>52</v>
      </c>
      <c r="C21" s="63" t="s">
        <v>53</v>
      </c>
      <c r="D21" s="64"/>
      <c r="E21" s="65">
        <v>10</v>
      </c>
      <c r="F21" s="59">
        <f t="shared" si="0"/>
        <v>10</v>
      </c>
      <c r="G21" s="70">
        <v>2</v>
      </c>
      <c r="H21" s="59">
        <f t="shared" si="2"/>
        <v>6</v>
      </c>
      <c r="I21" s="73">
        <v>7</v>
      </c>
      <c r="J21" s="58">
        <f t="shared" si="4"/>
        <v>14</v>
      </c>
      <c r="K21" s="74">
        <v>13</v>
      </c>
      <c r="L21" s="69">
        <v>10</v>
      </c>
      <c r="M21" s="74">
        <v>14</v>
      </c>
      <c r="N21" s="69">
        <v>49.33</v>
      </c>
      <c r="O21" s="69"/>
      <c r="P21" s="49">
        <f t="shared" si="3"/>
        <v>79.33</v>
      </c>
      <c r="R21" s="79">
        <v>17</v>
      </c>
      <c r="S21" s="79" t="s">
        <v>94</v>
      </c>
    </row>
    <row r="22" spans="1:19" ht="30" customHeight="1" x14ac:dyDescent="0.65">
      <c r="A22" s="123">
        <v>18</v>
      </c>
      <c r="B22" s="82" t="s">
        <v>54</v>
      </c>
      <c r="C22" s="62" t="s">
        <v>55</v>
      </c>
      <c r="D22" s="126">
        <v>10</v>
      </c>
      <c r="E22" s="122">
        <v>10</v>
      </c>
      <c r="F22" s="61">
        <f t="shared" si="0"/>
        <v>20</v>
      </c>
      <c r="G22" s="71">
        <v>2</v>
      </c>
      <c r="H22" s="61">
        <f t="shared" si="2"/>
        <v>6</v>
      </c>
      <c r="I22" s="72">
        <v>2</v>
      </c>
      <c r="J22" s="60">
        <f t="shared" si="4"/>
        <v>4</v>
      </c>
      <c r="K22" s="75"/>
      <c r="L22" s="68"/>
      <c r="M22" s="75">
        <v>9</v>
      </c>
      <c r="N22" s="68">
        <v>49.33</v>
      </c>
      <c r="O22" s="68"/>
      <c r="P22" s="51">
        <f t="shared" si="3"/>
        <v>59.33</v>
      </c>
      <c r="R22" s="79"/>
      <c r="S22" s="79"/>
    </row>
    <row r="23" spans="1:19" ht="30" customHeight="1" x14ac:dyDescent="0.65">
      <c r="A23" s="123">
        <v>19</v>
      </c>
      <c r="B23" s="83" t="s">
        <v>56</v>
      </c>
      <c r="C23" s="63" t="s">
        <v>57</v>
      </c>
      <c r="D23" s="126">
        <v>10</v>
      </c>
      <c r="E23" s="65">
        <v>20</v>
      </c>
      <c r="F23" s="59">
        <f t="shared" si="0"/>
        <v>30</v>
      </c>
      <c r="G23" s="70"/>
      <c r="H23" s="59">
        <f t="shared" si="2"/>
        <v>0</v>
      </c>
      <c r="I23" s="73">
        <v>9</v>
      </c>
      <c r="J23" s="58">
        <f t="shared" si="4"/>
        <v>18</v>
      </c>
      <c r="K23" s="74"/>
      <c r="L23" s="69"/>
      <c r="M23" s="74"/>
      <c r="N23" s="69"/>
      <c r="O23" s="69"/>
      <c r="P23" s="49">
        <f t="shared" si="3"/>
        <v>18</v>
      </c>
      <c r="R23" s="79"/>
      <c r="S23" s="79"/>
    </row>
    <row r="24" spans="1:19" ht="30" customHeight="1" x14ac:dyDescent="0.65">
      <c r="A24" s="119">
        <v>20</v>
      </c>
      <c r="B24" s="82" t="s">
        <v>58</v>
      </c>
      <c r="C24" s="62" t="s">
        <v>59</v>
      </c>
      <c r="D24" s="66">
        <v>10</v>
      </c>
      <c r="E24" s="67">
        <v>10</v>
      </c>
      <c r="F24" s="61">
        <f t="shared" si="0"/>
        <v>20</v>
      </c>
      <c r="G24" s="71">
        <v>1</v>
      </c>
      <c r="H24" s="61">
        <f t="shared" si="2"/>
        <v>3</v>
      </c>
      <c r="I24" s="72">
        <v>6</v>
      </c>
      <c r="J24" s="60">
        <f t="shared" si="4"/>
        <v>12</v>
      </c>
      <c r="K24" s="78">
        <v>10</v>
      </c>
      <c r="L24" s="68">
        <v>10</v>
      </c>
      <c r="M24" s="75">
        <v>11</v>
      </c>
      <c r="N24" s="68">
        <v>49.33</v>
      </c>
      <c r="O24" s="68"/>
      <c r="P24" s="51">
        <f t="shared" si="3"/>
        <v>74.33</v>
      </c>
      <c r="R24" s="79"/>
      <c r="S24" s="79"/>
    </row>
    <row r="25" spans="1:19" ht="30" customHeight="1" x14ac:dyDescent="0.65">
      <c r="A25" s="119">
        <v>21</v>
      </c>
      <c r="B25" s="83" t="s">
        <v>60</v>
      </c>
      <c r="C25" s="124" t="s">
        <v>61</v>
      </c>
      <c r="D25" s="64"/>
      <c r="E25" s="65">
        <v>20</v>
      </c>
      <c r="F25" s="59">
        <f t="shared" ref="F25" si="5">D25+E25</f>
        <v>20</v>
      </c>
      <c r="G25" s="70"/>
      <c r="H25" s="59">
        <f t="shared" ref="H25" si="6">G25*3</f>
        <v>0</v>
      </c>
      <c r="I25" s="70">
        <v>5</v>
      </c>
      <c r="J25" s="58">
        <f t="shared" ref="J25" si="7">I25*2</f>
        <v>10</v>
      </c>
      <c r="K25" s="74"/>
      <c r="L25" s="69"/>
      <c r="M25" s="74"/>
      <c r="N25" s="69"/>
      <c r="O25" s="69"/>
      <c r="P25" s="49">
        <f t="shared" si="3"/>
        <v>10</v>
      </c>
      <c r="R25" s="79"/>
      <c r="S25" s="79"/>
    </row>
    <row r="26" spans="1:19" ht="30" customHeight="1" x14ac:dyDescent="0.65">
      <c r="A26" s="50">
        <v>22</v>
      </c>
      <c r="B26" s="82" t="s">
        <v>62</v>
      </c>
      <c r="C26" s="62" t="s">
        <v>63</v>
      </c>
      <c r="D26" s="66"/>
      <c r="E26" s="67">
        <v>20</v>
      </c>
      <c r="F26" s="61">
        <f t="shared" si="0"/>
        <v>20</v>
      </c>
      <c r="G26" s="71">
        <v>1</v>
      </c>
      <c r="H26" s="61">
        <f t="shared" si="2"/>
        <v>3</v>
      </c>
      <c r="I26" s="72">
        <v>3</v>
      </c>
      <c r="J26" s="60">
        <f t="shared" si="4"/>
        <v>6</v>
      </c>
      <c r="K26" s="75">
        <v>15</v>
      </c>
      <c r="L26" s="68">
        <v>10</v>
      </c>
      <c r="M26" s="75"/>
      <c r="N26" s="68"/>
      <c r="O26" s="68"/>
      <c r="P26" s="51">
        <f t="shared" si="3"/>
        <v>19</v>
      </c>
      <c r="R26" s="79"/>
      <c r="S26" s="79"/>
    </row>
    <row r="27" spans="1:19" ht="30" customHeight="1" x14ac:dyDescent="0.65">
      <c r="A27" s="48">
        <v>23</v>
      </c>
      <c r="B27" s="83" t="s">
        <v>64</v>
      </c>
      <c r="C27" s="63" t="s">
        <v>65</v>
      </c>
      <c r="D27" s="64"/>
      <c r="E27" s="65">
        <v>20</v>
      </c>
      <c r="F27" s="59">
        <f t="shared" si="0"/>
        <v>20</v>
      </c>
      <c r="G27" s="70"/>
      <c r="H27" s="59">
        <f t="shared" si="2"/>
        <v>0</v>
      </c>
      <c r="I27" s="73">
        <v>4</v>
      </c>
      <c r="J27" s="58">
        <f t="shared" si="4"/>
        <v>8</v>
      </c>
      <c r="K27" s="74"/>
      <c r="L27" s="69"/>
      <c r="M27" s="74"/>
      <c r="N27" s="69"/>
      <c r="O27" s="69"/>
      <c r="P27" s="49">
        <f t="shared" si="3"/>
        <v>8</v>
      </c>
      <c r="R27" s="79"/>
      <c r="S27" s="79"/>
    </row>
    <row r="28" spans="1:19" ht="30" customHeight="1" x14ac:dyDescent="0.65">
      <c r="A28" s="50">
        <v>24</v>
      </c>
      <c r="B28" s="82" t="s">
        <v>67</v>
      </c>
      <c r="C28" s="62" t="s">
        <v>66</v>
      </c>
      <c r="D28" s="66"/>
      <c r="E28" s="68">
        <v>20</v>
      </c>
      <c r="F28" s="61">
        <f t="shared" si="0"/>
        <v>20</v>
      </c>
      <c r="G28" s="71"/>
      <c r="H28" s="61">
        <f t="shared" si="2"/>
        <v>0</v>
      </c>
      <c r="I28" s="72">
        <v>1</v>
      </c>
      <c r="J28" s="60">
        <f t="shared" si="4"/>
        <v>2</v>
      </c>
      <c r="K28" s="78"/>
      <c r="L28" s="68"/>
      <c r="M28" s="75"/>
      <c r="N28" s="68"/>
      <c r="O28" s="68"/>
      <c r="P28" s="51">
        <f t="shared" si="3"/>
        <v>2</v>
      </c>
      <c r="R28" s="79"/>
      <c r="S28" s="79"/>
    </row>
    <row r="29" spans="1:19" ht="30" customHeight="1" x14ac:dyDescent="0.65">
      <c r="A29" s="48">
        <v>25</v>
      </c>
      <c r="B29" s="83" t="s">
        <v>68</v>
      </c>
      <c r="C29" s="125" t="s">
        <v>69</v>
      </c>
      <c r="D29" s="64"/>
      <c r="E29" s="69">
        <v>20</v>
      </c>
      <c r="F29" s="59">
        <f t="shared" si="0"/>
        <v>20</v>
      </c>
      <c r="G29" s="70"/>
      <c r="H29" s="59">
        <f t="shared" si="2"/>
        <v>0</v>
      </c>
      <c r="I29" s="73">
        <v>2</v>
      </c>
      <c r="J29" s="58">
        <f t="shared" si="4"/>
        <v>4</v>
      </c>
      <c r="K29" s="74"/>
      <c r="L29" s="69"/>
      <c r="M29" s="74"/>
      <c r="N29" s="69"/>
      <c r="O29" s="69"/>
      <c r="P29" s="49">
        <f t="shared" si="3"/>
        <v>4</v>
      </c>
      <c r="R29" s="79"/>
      <c r="S29" s="79"/>
    </row>
    <row r="30" spans="1:19" ht="30" customHeight="1" x14ac:dyDescent="0.5">
      <c r="A30" s="50">
        <v>26</v>
      </c>
      <c r="B30" s="82" t="s">
        <v>70</v>
      </c>
      <c r="C30" s="62" t="s">
        <v>71</v>
      </c>
      <c r="D30" s="66"/>
      <c r="E30" s="68">
        <v>20</v>
      </c>
      <c r="F30" s="61">
        <f t="shared" si="0"/>
        <v>20</v>
      </c>
      <c r="G30" s="71">
        <v>1</v>
      </c>
      <c r="H30" s="61">
        <f t="shared" si="2"/>
        <v>3</v>
      </c>
      <c r="I30" s="72">
        <v>4</v>
      </c>
      <c r="J30" s="60">
        <f t="shared" si="4"/>
        <v>8</v>
      </c>
      <c r="K30" s="75"/>
      <c r="L30" s="68"/>
      <c r="M30" s="75"/>
      <c r="N30" s="68"/>
      <c r="O30" s="68"/>
      <c r="P30" s="51">
        <f>H30+J30+L30+N30+O30</f>
        <v>11</v>
      </c>
      <c r="R30" s="76"/>
      <c r="S30" s="76"/>
    </row>
    <row r="31" spans="1:19" ht="30" customHeight="1" x14ac:dyDescent="0.5">
      <c r="A31" s="48">
        <v>27</v>
      </c>
      <c r="B31" s="83" t="s">
        <v>72</v>
      </c>
      <c r="C31" s="63" t="s">
        <v>73</v>
      </c>
      <c r="D31" s="64"/>
      <c r="E31" s="69">
        <v>20</v>
      </c>
      <c r="F31" s="59">
        <f t="shared" ref="F31:F34" si="8">D31+E31</f>
        <v>20</v>
      </c>
      <c r="G31" s="70"/>
      <c r="H31" s="59">
        <f t="shared" ref="H31:H34" si="9">G31*3</f>
        <v>0</v>
      </c>
      <c r="I31" s="73"/>
      <c r="J31" s="58">
        <f t="shared" ref="J31:J34" si="10">I31*2</f>
        <v>0</v>
      </c>
      <c r="K31" s="74"/>
      <c r="L31" s="69"/>
      <c r="M31" s="74"/>
      <c r="N31" s="69"/>
      <c r="O31" s="69"/>
      <c r="P31" s="49">
        <f t="shared" ref="P31" si="11">H31+J31+L31+N31+O31</f>
        <v>0</v>
      </c>
      <c r="R31" s="76"/>
      <c r="S31" s="76"/>
    </row>
    <row r="32" spans="1:19" ht="30" customHeight="1" x14ac:dyDescent="0.5">
      <c r="A32" s="50">
        <v>28</v>
      </c>
      <c r="B32" s="82" t="s">
        <v>74</v>
      </c>
      <c r="C32" s="62" t="s">
        <v>75</v>
      </c>
      <c r="D32" s="66"/>
      <c r="E32" s="68">
        <v>20</v>
      </c>
      <c r="F32" s="61">
        <f t="shared" si="8"/>
        <v>20</v>
      </c>
      <c r="G32" s="71"/>
      <c r="H32" s="61">
        <f t="shared" si="9"/>
        <v>0</v>
      </c>
      <c r="I32" s="72">
        <v>6</v>
      </c>
      <c r="J32" s="60">
        <f t="shared" si="10"/>
        <v>12</v>
      </c>
      <c r="K32" s="75"/>
      <c r="L32" s="68"/>
      <c r="M32" s="75"/>
      <c r="N32" s="68"/>
      <c r="O32" s="68"/>
      <c r="P32" s="51">
        <f>H32+J32+L32+N32+O32</f>
        <v>12</v>
      </c>
      <c r="R32" s="76"/>
      <c r="S32" s="76"/>
    </row>
    <row r="33" spans="1:19" ht="30" customHeight="1" x14ac:dyDescent="0.5">
      <c r="A33" s="48">
        <v>29</v>
      </c>
      <c r="B33" s="83" t="s">
        <v>80</v>
      </c>
      <c r="C33" s="63" t="s">
        <v>81</v>
      </c>
      <c r="D33" s="64"/>
      <c r="E33" s="69">
        <v>10</v>
      </c>
      <c r="F33" s="59">
        <v>10</v>
      </c>
      <c r="G33" s="70">
        <v>1</v>
      </c>
      <c r="H33" s="59">
        <f t="shared" si="9"/>
        <v>3</v>
      </c>
      <c r="I33" s="73">
        <v>6</v>
      </c>
      <c r="J33" s="58">
        <f t="shared" si="10"/>
        <v>12</v>
      </c>
      <c r="K33" s="74"/>
      <c r="L33" s="69"/>
      <c r="M33" s="74"/>
      <c r="N33" s="69"/>
      <c r="O33" s="69"/>
      <c r="P33" s="49">
        <f t="shared" ref="P33" si="12">H33+J33+L33+N33+O33</f>
        <v>15</v>
      </c>
      <c r="R33" s="76"/>
      <c r="S33" s="76"/>
    </row>
    <row r="34" spans="1:19" ht="30" customHeight="1" x14ac:dyDescent="0.5">
      <c r="A34" s="50">
        <v>30</v>
      </c>
      <c r="B34" s="82" t="s">
        <v>82</v>
      </c>
      <c r="C34" s="62" t="s">
        <v>83</v>
      </c>
      <c r="D34" s="66">
        <v>10</v>
      </c>
      <c r="E34" s="68">
        <v>10</v>
      </c>
      <c r="F34" s="61">
        <f t="shared" si="8"/>
        <v>20</v>
      </c>
      <c r="G34" s="71">
        <v>1</v>
      </c>
      <c r="H34" s="61">
        <f t="shared" si="9"/>
        <v>3</v>
      </c>
      <c r="I34" s="72">
        <v>4</v>
      </c>
      <c r="J34" s="60">
        <f t="shared" si="10"/>
        <v>8</v>
      </c>
      <c r="K34" s="75"/>
      <c r="L34" s="68"/>
      <c r="M34" s="75"/>
      <c r="N34" s="68"/>
      <c r="O34" s="68"/>
      <c r="P34" s="51">
        <f>H34+J34+L34+N34+O34</f>
        <v>11</v>
      </c>
      <c r="R34" s="76"/>
      <c r="S34" s="76"/>
    </row>
    <row r="35" spans="1:19" ht="3" customHeight="1" thickBot="1" x14ac:dyDescent="0.35">
      <c r="A35" s="39"/>
      <c r="B35" s="54"/>
      <c r="C35" s="52"/>
      <c r="D35" s="55"/>
      <c r="E35" s="40"/>
      <c r="F35" s="41"/>
      <c r="G35" s="42"/>
      <c r="H35" s="41"/>
      <c r="I35" s="43"/>
      <c r="J35" s="57"/>
      <c r="K35" s="45"/>
      <c r="L35" s="40"/>
      <c r="M35" s="46"/>
      <c r="N35" s="44"/>
      <c r="O35" s="44"/>
      <c r="P35" s="47"/>
    </row>
    <row r="36" spans="1:19" s="8" customFormat="1" ht="37.799999999999997" customHeight="1" thickTop="1" thickBot="1" x14ac:dyDescent="0.35">
      <c r="A36" s="99" t="s">
        <v>14</v>
      </c>
      <c r="B36" s="100"/>
      <c r="C36" s="100"/>
      <c r="D36" s="100"/>
      <c r="E36" s="101"/>
      <c r="F36" s="19">
        <f>SUM(F4:F34)</f>
        <v>550</v>
      </c>
      <c r="G36" s="110">
        <f>SUM(H4:H34)</f>
        <v>48</v>
      </c>
      <c r="H36" s="110"/>
      <c r="I36" s="111">
        <f>SUM(J4:J34)</f>
        <v>264</v>
      </c>
      <c r="J36" s="111"/>
      <c r="K36" s="112">
        <f>SUM(L5:L34)</f>
        <v>90</v>
      </c>
      <c r="L36" s="113"/>
      <c r="M36" s="20"/>
      <c r="N36" s="21">
        <f>SUM(N4:N34)</f>
        <v>147.99</v>
      </c>
      <c r="O36" s="21">
        <f>SUM(O4:O34)</f>
        <v>0</v>
      </c>
      <c r="P36" s="38">
        <f>SUM(P4:P34)</f>
        <v>549.99</v>
      </c>
    </row>
    <row r="37" spans="1:19" ht="61.2" customHeight="1" thickTop="1" x14ac:dyDescent="0.6">
      <c r="A37" s="97" t="s">
        <v>17</v>
      </c>
      <c r="B37" s="98"/>
      <c r="C37" s="98"/>
      <c r="D37" s="98"/>
      <c r="E37" s="98"/>
      <c r="F37" s="56">
        <f>F36-G36-I36-K36</f>
        <v>148</v>
      </c>
      <c r="G37" s="89" t="s">
        <v>15</v>
      </c>
      <c r="H37" s="89"/>
      <c r="I37" s="87" t="s">
        <v>16</v>
      </c>
      <c r="J37" s="87"/>
      <c r="K37" s="108" t="s">
        <v>28</v>
      </c>
      <c r="L37" s="108"/>
      <c r="M37" s="18" t="s">
        <v>18</v>
      </c>
      <c r="N37" s="114">
        <f>SUM(N36:O36)</f>
        <v>147.99</v>
      </c>
      <c r="O37" s="115"/>
      <c r="P37" s="92" t="s">
        <v>13</v>
      </c>
    </row>
    <row r="38" spans="1:19" ht="38.4" customHeight="1" x14ac:dyDescent="0.4">
      <c r="A38" s="84" t="s">
        <v>29</v>
      </c>
      <c r="B38" s="85"/>
      <c r="C38" s="85"/>
      <c r="D38" s="86"/>
      <c r="E38" s="77">
        <v>3</v>
      </c>
      <c r="F38" s="15">
        <f>F37/E38</f>
        <v>49.333333333333336</v>
      </c>
      <c r="G38" s="90"/>
      <c r="H38" s="90"/>
      <c r="I38" s="88"/>
      <c r="J38" s="88"/>
      <c r="K38" s="109"/>
      <c r="L38" s="109"/>
      <c r="M38" s="17"/>
      <c r="N38" s="16"/>
      <c r="O38" s="22">
        <f>F37-N37</f>
        <v>9.9999999999909051E-3</v>
      </c>
      <c r="P38" s="93"/>
    </row>
    <row r="39" spans="1:19" ht="19.95" customHeight="1" x14ac:dyDescent="0.3"/>
  </sheetData>
  <sortState xmlns:xlrd2="http://schemas.microsoft.com/office/spreadsheetml/2017/richdata2" ref="R5:S21">
    <sortCondition ref="R5:R21"/>
  </sortState>
  <mergeCells count="17">
    <mergeCell ref="A1:P1"/>
    <mergeCell ref="D2:E2"/>
    <mergeCell ref="A37:E37"/>
    <mergeCell ref="A36:E36"/>
    <mergeCell ref="G2:O2"/>
    <mergeCell ref="B2:C2"/>
    <mergeCell ref="P2:P3"/>
    <mergeCell ref="K37:L38"/>
    <mergeCell ref="G36:H36"/>
    <mergeCell ref="I36:J36"/>
    <mergeCell ref="K36:L36"/>
    <mergeCell ref="N37:O37"/>
    <mergeCell ref="A38:D38"/>
    <mergeCell ref="I37:J38"/>
    <mergeCell ref="G37:H38"/>
    <mergeCell ref="R2:S2"/>
    <mergeCell ref="P37:P38"/>
  </mergeCells>
  <phoneticPr fontId="4" type="noConversion"/>
  <pageMargins left="0.2" right="0.2" top="0.25" bottom="0.25" header="0.3" footer="0.3"/>
  <pageSetup scale="9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DD9365-8296-4B31-A8E6-581E61113D49}">
  <dimension ref="A1:H17"/>
  <sheetViews>
    <sheetView workbookViewId="0">
      <selection activeCell="E5" sqref="E5"/>
    </sheetView>
  </sheetViews>
  <sheetFormatPr defaultRowHeight="14.4" x14ac:dyDescent="0.3"/>
  <cols>
    <col min="1" max="1" width="3.77734375" customWidth="1"/>
    <col min="2" max="2" width="34.77734375" customWidth="1"/>
    <col min="3" max="3" width="7.88671875" customWidth="1"/>
    <col min="7" max="7" width="3.77734375" customWidth="1"/>
    <col min="8" max="8" width="34.77734375" customWidth="1"/>
  </cols>
  <sheetData>
    <row r="1" spans="1:8" ht="27.6" x14ac:dyDescent="0.65">
      <c r="A1" s="116" t="s">
        <v>24</v>
      </c>
      <c r="B1" s="116"/>
      <c r="G1" s="116" t="s">
        <v>26</v>
      </c>
      <c r="H1" s="116"/>
    </row>
    <row r="2" spans="1:8" ht="31.8" customHeight="1" x14ac:dyDescent="0.45">
      <c r="A2" s="117" t="s">
        <v>25</v>
      </c>
      <c r="B2" s="117"/>
      <c r="G2" s="117" t="s">
        <v>25</v>
      </c>
      <c r="H2" s="117"/>
    </row>
    <row r="3" spans="1:8" ht="25.2" customHeight="1" thickBot="1" x14ac:dyDescent="0.35">
      <c r="A3" s="5">
        <v>1</v>
      </c>
      <c r="B3" s="6"/>
      <c r="G3" s="5">
        <v>1</v>
      </c>
      <c r="H3" s="6"/>
    </row>
    <row r="4" spans="1:8" ht="25.2" customHeight="1" thickTop="1" thickBot="1" x14ac:dyDescent="0.35">
      <c r="A4" s="5">
        <v>2</v>
      </c>
      <c r="B4" s="6"/>
      <c r="G4" s="5">
        <v>2</v>
      </c>
      <c r="H4" s="6"/>
    </row>
    <row r="5" spans="1:8" ht="25.2" customHeight="1" thickTop="1" thickBot="1" x14ac:dyDescent="0.35">
      <c r="A5" s="5">
        <v>3</v>
      </c>
      <c r="B5" s="6"/>
      <c r="G5" s="5">
        <v>3</v>
      </c>
      <c r="H5" s="6"/>
    </row>
    <row r="6" spans="1:8" ht="25.2" customHeight="1" thickTop="1" thickBot="1" x14ac:dyDescent="0.35">
      <c r="A6" s="5">
        <v>4</v>
      </c>
      <c r="B6" s="6"/>
      <c r="G6" s="5">
        <v>4</v>
      </c>
      <c r="H6" s="6"/>
    </row>
    <row r="7" spans="1:8" ht="25.2" customHeight="1" thickTop="1" thickBot="1" x14ac:dyDescent="0.35">
      <c r="A7" s="5">
        <v>5</v>
      </c>
      <c r="B7" s="6"/>
      <c r="G7" s="5">
        <v>5</v>
      </c>
      <c r="H7" s="6"/>
    </row>
    <row r="8" spans="1:8" ht="25.2" customHeight="1" thickTop="1" thickBot="1" x14ac:dyDescent="0.35">
      <c r="A8" s="5">
        <v>6</v>
      </c>
      <c r="B8" s="6"/>
      <c r="G8" s="5">
        <v>6</v>
      </c>
      <c r="H8" s="6"/>
    </row>
    <row r="9" spans="1:8" ht="25.2" customHeight="1" thickTop="1" thickBot="1" x14ac:dyDescent="0.35">
      <c r="A9" s="5">
        <v>7</v>
      </c>
      <c r="B9" s="6"/>
      <c r="G9" s="5">
        <v>7</v>
      </c>
      <c r="H9" s="6"/>
    </row>
    <row r="10" spans="1:8" ht="25.2" customHeight="1" thickTop="1" thickBot="1" x14ac:dyDescent="0.35">
      <c r="A10" s="5">
        <v>8</v>
      </c>
      <c r="B10" s="6"/>
      <c r="G10" s="5">
        <v>8</v>
      </c>
      <c r="H10" s="6"/>
    </row>
    <row r="11" spans="1:8" ht="25.2" customHeight="1" thickTop="1" thickBot="1" x14ac:dyDescent="0.35">
      <c r="A11" s="5">
        <v>9</v>
      </c>
      <c r="B11" s="6"/>
      <c r="G11" s="5">
        <v>9</v>
      </c>
      <c r="H11" s="6"/>
    </row>
    <row r="12" spans="1:8" ht="25.2" customHeight="1" thickTop="1" thickBot="1" x14ac:dyDescent="0.35">
      <c r="A12" s="5">
        <v>10</v>
      </c>
      <c r="B12" s="6"/>
      <c r="G12" s="5">
        <v>10</v>
      </c>
      <c r="H12" s="6"/>
    </row>
    <row r="13" spans="1:8" ht="25.2" customHeight="1" thickTop="1" thickBot="1" x14ac:dyDescent="0.35">
      <c r="A13" s="5">
        <v>11</v>
      </c>
      <c r="B13" s="6"/>
      <c r="G13" s="5">
        <v>11</v>
      </c>
      <c r="H13" s="6"/>
    </row>
    <row r="14" spans="1:8" ht="25.2" customHeight="1" thickTop="1" thickBot="1" x14ac:dyDescent="0.35">
      <c r="A14" s="5">
        <v>12</v>
      </c>
      <c r="B14" s="6"/>
      <c r="G14" s="5">
        <v>12</v>
      </c>
      <c r="H14" s="6"/>
    </row>
    <row r="15" spans="1:8" ht="25.2" customHeight="1" thickTop="1" thickBot="1" x14ac:dyDescent="0.35">
      <c r="A15" s="5">
        <v>13</v>
      </c>
      <c r="B15" s="6"/>
      <c r="G15" s="5">
        <v>13</v>
      </c>
      <c r="H15" s="6"/>
    </row>
    <row r="16" spans="1:8" ht="25.2" customHeight="1" thickTop="1" thickBot="1" x14ac:dyDescent="0.35">
      <c r="A16" s="5">
        <v>14</v>
      </c>
      <c r="B16" s="6"/>
      <c r="G16" s="5">
        <v>14</v>
      </c>
      <c r="H16" s="6"/>
    </row>
    <row r="17" ht="25.2" customHeight="1" thickTop="1" x14ac:dyDescent="0.3"/>
  </sheetData>
  <mergeCells count="4">
    <mergeCell ref="A1:B1"/>
    <mergeCell ref="A2:B2"/>
    <mergeCell ref="G1:H1"/>
    <mergeCell ref="G2:H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MO MONEY CALCULATOR</vt:lpstr>
      <vt:lpstr>HOLE PRIZE MARKERS</vt:lpstr>
      <vt:lpstr>'MO MONEY CALCULATOR'!Print_Area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LINDA GONZALES</dc:creator>
  <cp:lastModifiedBy>LINDA GONZALES</cp:lastModifiedBy>
  <cp:lastPrinted>2025-05-16T20:29:00Z</cp:lastPrinted>
  <dcterms:created xsi:type="dcterms:W3CDTF">2024-08-10T01:38:28Z</dcterms:created>
  <dcterms:modified xsi:type="dcterms:W3CDTF">2025-06-07T02:34:27Z</dcterms:modified>
</cp:coreProperties>
</file>